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Zhurin_bv\Desktop\Договор гидромеры\Проект\"/>
    </mc:Choice>
  </mc:AlternateContent>
  <xr:revisionPtr revIDLastSave="0" documentId="13_ncr:1_{60326BBA-D19F-4C90-8D2F-6B61322150EE}" xr6:coauthVersionLast="47" xr6:coauthVersionMax="47" xr10:uidLastSave="{00000000-0000-0000-0000-000000000000}"/>
  <bookViews>
    <workbookView xWindow="-28920" yWindow="-120" windowWidth="28110" windowHeight="16440" xr2:uid="{00000000-000D-0000-FFFF-FFFF00000000}"/>
  </bookViews>
  <sheets>
    <sheet name="Кабель трассы" sheetId="3" r:id="rId1"/>
  </sheets>
  <definedNames>
    <definedName name="_xlnm._FilterDatabase" localSheetId="0" hidden="1">'Кабель трассы'!$A$3:$F$3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C5" i="3" l="1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" i="3"/>
  <c r="AC44" i="3" s="1"/>
  <c r="AB4" i="3"/>
  <c r="AB5" i="3"/>
  <c r="AB6" i="3"/>
  <c r="AB44" i="3" s="1"/>
  <c r="AB7" i="3"/>
  <c r="AB8" i="3"/>
  <c r="AB9" i="3"/>
  <c r="AB10" i="3"/>
  <c r="AA4" i="3"/>
  <c r="AA44" i="3" s="1"/>
  <c r="AA5" i="3"/>
  <c r="AA6" i="3"/>
  <c r="AA7" i="3"/>
  <c r="AA8" i="3"/>
  <c r="AA9" i="3"/>
  <c r="AA10" i="3"/>
  <c r="Z4" i="3"/>
  <c r="Z5" i="3"/>
  <c r="Z6" i="3"/>
  <c r="Z7" i="3"/>
  <c r="Z8" i="3"/>
  <c r="Z9" i="3"/>
  <c r="Z10" i="3"/>
  <c r="Z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11" i="3"/>
  <c r="AB11" i="3"/>
  <c r="Z12" i="3" l="1"/>
  <c r="Z44" i="3" s="1"/>
  <c r="AD45" i="3" s="1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19" i="3"/>
  <c r="X12" i="3"/>
  <c r="X13" i="3"/>
  <c r="X14" i="3"/>
  <c r="X15" i="3"/>
  <c r="X16" i="3"/>
  <c r="X17" i="3"/>
  <c r="X18" i="3"/>
  <c r="X11" i="3"/>
  <c r="X8" i="3"/>
  <c r="X9" i="3"/>
  <c r="X10" i="3"/>
  <c r="X7" i="3"/>
  <c r="U44" i="3"/>
  <c r="X44" i="3" l="1"/>
  <c r="F6" i="3"/>
  <c r="F7" i="3"/>
  <c r="F11" i="3"/>
  <c r="F14" i="3"/>
  <c r="F15" i="3"/>
  <c r="F18" i="3"/>
  <c r="F19" i="3"/>
  <c r="F22" i="3"/>
  <c r="F23" i="3"/>
  <c r="F26" i="3"/>
  <c r="F27" i="3"/>
  <c r="F30" i="3"/>
  <c r="F31" i="3"/>
  <c r="F34" i="3"/>
  <c r="F35" i="3"/>
  <c r="F38" i="3"/>
  <c r="F39" i="3"/>
  <c r="F42" i="3"/>
  <c r="F4" i="3"/>
  <c r="H5" i="3"/>
  <c r="T5" i="3" s="1"/>
  <c r="H6" i="3"/>
  <c r="H7" i="3"/>
  <c r="T7" i="3" s="1"/>
  <c r="H11" i="3"/>
  <c r="T11" i="3" s="1"/>
  <c r="H12" i="3"/>
  <c r="T12" i="3" s="1"/>
  <c r="H13" i="3"/>
  <c r="T13" i="3" s="1"/>
  <c r="H14" i="3"/>
  <c r="T14" i="3" s="1"/>
  <c r="H15" i="3"/>
  <c r="T15" i="3" s="1"/>
  <c r="H16" i="3"/>
  <c r="T16" i="3" s="1"/>
  <c r="H17" i="3"/>
  <c r="T17" i="3" s="1"/>
  <c r="H18" i="3"/>
  <c r="T18" i="3" s="1"/>
  <c r="H19" i="3"/>
  <c r="H20" i="3"/>
  <c r="F20" i="3" s="1"/>
  <c r="H21" i="3"/>
  <c r="F21" i="3" s="1"/>
  <c r="H22" i="3"/>
  <c r="H23" i="3"/>
  <c r="H24" i="3"/>
  <c r="F24" i="3" s="1"/>
  <c r="H25" i="3"/>
  <c r="F25" i="3" s="1"/>
  <c r="H26" i="3"/>
  <c r="H27" i="3"/>
  <c r="H28" i="3"/>
  <c r="F28" i="3" s="1"/>
  <c r="H29" i="3"/>
  <c r="F29" i="3" s="1"/>
  <c r="H30" i="3"/>
  <c r="H31" i="3"/>
  <c r="H32" i="3"/>
  <c r="F32" i="3" s="1"/>
  <c r="H33" i="3"/>
  <c r="F33" i="3" s="1"/>
  <c r="H34" i="3"/>
  <c r="H35" i="3"/>
  <c r="H36" i="3"/>
  <c r="F36" i="3" s="1"/>
  <c r="H37" i="3"/>
  <c r="V37" i="3" s="1"/>
  <c r="H38" i="3"/>
  <c r="H39" i="3"/>
  <c r="V39" i="3" s="1"/>
  <c r="H40" i="3"/>
  <c r="F40" i="3" s="1"/>
  <c r="H41" i="3"/>
  <c r="V41" i="3" s="1"/>
  <c r="H42" i="3"/>
  <c r="H4" i="3"/>
  <c r="T4" i="3" s="1"/>
  <c r="W42" i="3" l="1"/>
  <c r="W38" i="3"/>
  <c r="W40" i="3"/>
  <c r="W44" i="3" s="1"/>
  <c r="F41" i="3"/>
  <c r="F37" i="3"/>
  <c r="F17" i="3"/>
  <c r="F13" i="3"/>
  <c r="F5" i="3"/>
  <c r="V44" i="3"/>
  <c r="F16" i="3"/>
  <c r="F12" i="3"/>
  <c r="K8" i="3"/>
  <c r="H8" i="3" s="1"/>
  <c r="T8" i="3" l="1"/>
  <c r="F8" i="3"/>
  <c r="K9" i="3"/>
  <c r="H9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T9" i="3" l="1"/>
  <c r="F9" i="3"/>
  <c r="K10" i="3"/>
  <c r="H10" i="3" s="1"/>
  <c r="T10" i="3" l="1"/>
  <c r="T44" i="3" s="1"/>
  <c r="F10" i="3"/>
</calcChain>
</file>

<file path=xl/sharedStrings.xml><?xml version="1.0" encoding="utf-8"?>
<sst xmlns="http://schemas.openxmlformats.org/spreadsheetml/2006/main" count="204" uniqueCount="116">
  <si>
    <t>Обозначение</t>
  </si>
  <si>
    <t>Трасса</t>
  </si>
  <si>
    <t>Начало</t>
  </si>
  <si>
    <t>Конец</t>
  </si>
  <si>
    <t>Кабель</t>
  </si>
  <si>
    <t>Марка</t>
  </si>
  <si>
    <t>Длина</t>
  </si>
  <si>
    <t>HMRS-1T</t>
  </si>
  <si>
    <t>HMRS-2AT</t>
  </si>
  <si>
    <t>HMRS-3AT</t>
  </si>
  <si>
    <t>HMRS-4T</t>
  </si>
  <si>
    <t>ШРО 1Т фB</t>
  </si>
  <si>
    <t>ШРО 4Т фB</t>
  </si>
  <si>
    <t>Серверная ШКГ PLC1</t>
  </si>
  <si>
    <t xml:space="preserve">Серверная ШКГ </t>
  </si>
  <si>
    <t>Серверная ШКГ PLC2</t>
  </si>
  <si>
    <t>Серверная ШСК1 А1.1</t>
  </si>
  <si>
    <t>Серверная ШСК1 А1.2</t>
  </si>
  <si>
    <t>HMET-1</t>
  </si>
  <si>
    <t>HMET-2</t>
  </si>
  <si>
    <t>HMRS-1Ta</t>
  </si>
  <si>
    <t>HMRS-1Tc</t>
  </si>
  <si>
    <t>HMRS-2ATa</t>
  </si>
  <si>
    <t>HMRS-2ATc</t>
  </si>
  <si>
    <t>HMRS-3ATa</t>
  </si>
  <si>
    <t>HMRS-3ATc</t>
  </si>
  <si>
    <t>HMRS-4Ta</t>
  </si>
  <si>
    <t>HMRS-4Tc</t>
  </si>
  <si>
    <t>ШРО 1Т фA</t>
  </si>
  <si>
    <t>ШРО 2AТ фB</t>
  </si>
  <si>
    <t>ШРО 2AT фB</t>
  </si>
  <si>
    <t>ШРО 2AT фA</t>
  </si>
  <si>
    <t>ШРО 2AT фC</t>
  </si>
  <si>
    <t>ШРО 3AТ фB</t>
  </si>
  <si>
    <t>ШРО 3AT фB</t>
  </si>
  <si>
    <t>ШРО 3AT фA</t>
  </si>
  <si>
    <t>ШРО 3AT фC</t>
  </si>
  <si>
    <t>ШРО 4Т фA</t>
  </si>
  <si>
    <t>ШРО 4Т фC</t>
  </si>
  <si>
    <t>FTP 4x2x0,5 outdoor</t>
  </si>
  <si>
    <t>HDRS-1Ta</t>
  </si>
  <si>
    <t>HDPW-1Ta</t>
  </si>
  <si>
    <t>КИПЭП 2х2х0,6</t>
  </si>
  <si>
    <t xml:space="preserve">КСКлВВнг(А)-FRLS 3x0.35  </t>
  </si>
  <si>
    <t>HDRS-1Tb</t>
  </si>
  <si>
    <t>HDPW-1Tb</t>
  </si>
  <si>
    <t>HDRS-1Tc</t>
  </si>
  <si>
    <t>HDPW-1Tc</t>
  </si>
  <si>
    <t>ШРО 1Т фВ</t>
  </si>
  <si>
    <t>ШРО 1Т фС</t>
  </si>
  <si>
    <t>HDRS-2ATa</t>
  </si>
  <si>
    <t>HDPW-2ATa</t>
  </si>
  <si>
    <t>HDRS-2ATb</t>
  </si>
  <si>
    <t>HDPW-2ATb</t>
  </si>
  <si>
    <t>HDRS-2ATc</t>
  </si>
  <si>
    <t>HDPW-2ATc</t>
  </si>
  <si>
    <t>ШРО 2AТ фA</t>
  </si>
  <si>
    <t>ШРО 2AТ фВ</t>
  </si>
  <si>
    <t>ШРО 2AТ фС</t>
  </si>
  <si>
    <t>№</t>
  </si>
  <si>
    <t>HDRS-3ATa</t>
  </si>
  <si>
    <t>HDPW-3ATa</t>
  </si>
  <si>
    <t>HDRS-3ATb</t>
  </si>
  <si>
    <t>HDPW-3ATb</t>
  </si>
  <si>
    <t>HDRS-3ATc</t>
  </si>
  <si>
    <t>HDPW-3ATc</t>
  </si>
  <si>
    <t>ШРО 3AТ фA</t>
  </si>
  <si>
    <t>ШРО 3AТ фВ</t>
  </si>
  <si>
    <t>ШРО 3AТ фС</t>
  </si>
  <si>
    <t>HDRS-4Ta</t>
  </si>
  <si>
    <t>HDPW-4Ta</t>
  </si>
  <si>
    <t>HDRS-4Tb</t>
  </si>
  <si>
    <t>HDPW-4Tb</t>
  </si>
  <si>
    <t>HDRS-4Tc</t>
  </si>
  <si>
    <t>HDPW-4Tc</t>
  </si>
  <si>
    <t>ШРО 4Т фВ</t>
  </si>
  <si>
    <t>ШРО 4Т фС</t>
  </si>
  <si>
    <t>Гидромер 4Т фA</t>
  </si>
  <si>
    <t>HMPW</t>
  </si>
  <si>
    <t>Серверная ШКГ</t>
  </si>
  <si>
    <t>Серверная ШСК1</t>
  </si>
  <si>
    <t>ВВГнг 3х2,5</t>
  </si>
  <si>
    <t>трубный коридор</t>
  </si>
  <si>
    <t xml:space="preserve">в лотке </t>
  </si>
  <si>
    <t>ШПТ</t>
  </si>
  <si>
    <t>полка + стяжка</t>
  </si>
  <si>
    <t>п/э ГЩУ</t>
  </si>
  <si>
    <t>ГЩУ</t>
  </si>
  <si>
    <t>п/э Серверной</t>
  </si>
  <si>
    <t>Серверная</t>
  </si>
  <si>
    <t>стяжка</t>
  </si>
  <si>
    <t>в гофре по стене</t>
  </si>
  <si>
    <t>транс. Площадка</t>
  </si>
  <si>
    <t>Кабель в комплекте с гидромером.</t>
  </si>
  <si>
    <t>В закуп</t>
  </si>
  <si>
    <t>Итого:</t>
  </si>
  <si>
    <t xml:space="preserve">Металлорукав в ПВХ изоляции РЗ-ЦПнг-16 с протяжкой </t>
  </si>
  <si>
    <t>Гидромер 4Т фB</t>
  </si>
  <si>
    <t>Гидромер 4Т фC</t>
  </si>
  <si>
    <t>4Т</t>
  </si>
  <si>
    <t>3AT</t>
  </si>
  <si>
    <t>2AT</t>
  </si>
  <si>
    <t>1T</t>
  </si>
  <si>
    <t>ШРО 1T фB</t>
  </si>
  <si>
    <t>ШРО 1T фA</t>
  </si>
  <si>
    <t>ШРО 1T фC</t>
  </si>
  <si>
    <t>Гидромер 1T фA</t>
  </si>
  <si>
    <t>Гидромер 1T фB</t>
  </si>
  <si>
    <t>Гидромер 1T фC</t>
  </si>
  <si>
    <t>Гидромер 2AT фA</t>
  </si>
  <si>
    <t>Гидромер 2AT фB</t>
  </si>
  <si>
    <t>Гидромер 2AT фC</t>
  </si>
  <si>
    <t>Гидромер 3AT фA</t>
  </si>
  <si>
    <t>Гидромер 3AT фB</t>
  </si>
  <si>
    <t>Гидромер 3AT фC</t>
  </si>
  <si>
    <t>Металорукав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</si>
</sst>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quotePrefix="1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vertical="center" textRotation="90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D46"/>
  <sheetViews>
    <sheetView tabSelected="1" zoomScale="70" zoomScaleNormal="70" workbookViewId="0">
      <selection activeCell="E48" sqref="E48"/>
    </sheetView>
  </sheetViews>
  <sheetFormatPr defaultRowHeight="15" x14ac:dyDescent="0.25"/>
  <cols>
    <col min="1" max="1" width="6" style="1" customWidth="1"/>
    <col min="2" max="2" width="13.42578125" bestFit="1" customWidth="1"/>
    <col min="3" max="3" width="21" bestFit="1" customWidth="1"/>
    <col min="4" max="4" width="20" bestFit="1" customWidth="1"/>
    <col min="5" max="5" width="25.140625" style="8" customWidth="1"/>
    <col min="6" max="6" width="7.28515625" style="2" customWidth="1"/>
    <col min="8" max="9" width="9.140625" style="2"/>
    <col min="10" max="10" width="16.42578125" bestFit="1" customWidth="1"/>
    <col min="11" max="11" width="8.140625" style="2" bestFit="1" customWidth="1"/>
    <col min="12" max="12" width="16.28515625" style="2" bestFit="1" customWidth="1"/>
    <col min="13" max="14" width="14.5703125" style="2" bestFit="1" customWidth="1"/>
    <col min="15" max="16" width="14.5703125" bestFit="1" customWidth="1"/>
    <col min="17" max="17" width="14.7109375" bestFit="1" customWidth="1"/>
    <col min="18" max="18" width="10.85546875" bestFit="1" customWidth="1"/>
    <col min="19" max="19" width="8.7109375" customWidth="1"/>
    <col min="20" max="24" width="14.85546875" customWidth="1"/>
    <col min="26" max="28" width="9.140625" style="22"/>
  </cols>
  <sheetData>
    <row r="1" spans="1:29" ht="14.25" customHeight="1" x14ac:dyDescent="0.25">
      <c r="A1" s="27" t="s">
        <v>59</v>
      </c>
      <c r="B1" s="28" t="s">
        <v>0</v>
      </c>
      <c r="C1" s="28" t="s">
        <v>1</v>
      </c>
      <c r="D1" s="28"/>
      <c r="E1" s="28" t="s">
        <v>4</v>
      </c>
      <c r="F1" s="28"/>
      <c r="T1" s="24" t="s">
        <v>94</v>
      </c>
      <c r="U1" s="25"/>
      <c r="V1" s="25"/>
      <c r="W1" s="25"/>
      <c r="X1" s="26"/>
    </row>
    <row r="2" spans="1:29" x14ac:dyDescent="0.25">
      <c r="A2" s="27"/>
      <c r="B2" s="28"/>
      <c r="C2" s="11" t="s">
        <v>2</v>
      </c>
      <c r="D2" s="11" t="s">
        <v>3</v>
      </c>
      <c r="E2" s="11" t="s">
        <v>5</v>
      </c>
      <c r="F2" s="5" t="s">
        <v>6</v>
      </c>
      <c r="H2" s="37"/>
      <c r="I2" s="30" t="s">
        <v>92</v>
      </c>
      <c r="J2" s="31"/>
      <c r="K2" s="29" t="s">
        <v>82</v>
      </c>
      <c r="L2" s="29"/>
      <c r="M2" s="5">
        <v>431</v>
      </c>
      <c r="N2" s="5" t="s">
        <v>84</v>
      </c>
      <c r="O2" s="5" t="s">
        <v>86</v>
      </c>
      <c r="P2" s="5" t="s">
        <v>87</v>
      </c>
      <c r="Q2" s="5" t="s">
        <v>88</v>
      </c>
      <c r="R2" s="5" t="s">
        <v>89</v>
      </c>
      <c r="T2" s="32" t="s">
        <v>39</v>
      </c>
      <c r="U2" s="39" t="s">
        <v>81</v>
      </c>
      <c r="V2" s="32" t="s">
        <v>42</v>
      </c>
      <c r="W2" s="32" t="s">
        <v>43</v>
      </c>
      <c r="X2" s="32" t="s">
        <v>96</v>
      </c>
      <c r="Z2" s="41" t="s">
        <v>115</v>
      </c>
      <c r="AA2" s="41"/>
      <c r="AB2" s="41"/>
      <c r="AC2" s="41"/>
    </row>
    <row r="3" spans="1:29" x14ac:dyDescent="0.25">
      <c r="A3" s="9"/>
      <c r="B3" s="5">
        <v>2</v>
      </c>
      <c r="C3" s="5">
        <v>3</v>
      </c>
      <c r="D3" s="5">
        <v>4</v>
      </c>
      <c r="E3" s="5">
        <v>5</v>
      </c>
      <c r="F3" s="5">
        <v>6</v>
      </c>
      <c r="H3" s="38"/>
      <c r="I3" s="5" t="s">
        <v>83</v>
      </c>
      <c r="J3" s="5" t="s">
        <v>91</v>
      </c>
      <c r="K3" s="5" t="s">
        <v>83</v>
      </c>
      <c r="L3" s="5" t="s">
        <v>91</v>
      </c>
      <c r="M3" s="5" t="s">
        <v>85</v>
      </c>
      <c r="N3" s="5" t="s">
        <v>85</v>
      </c>
      <c r="O3" s="5" t="s">
        <v>85</v>
      </c>
      <c r="P3" s="5" t="s">
        <v>85</v>
      </c>
      <c r="Q3" s="5" t="s">
        <v>85</v>
      </c>
      <c r="R3" s="5" t="s">
        <v>90</v>
      </c>
      <c r="T3" s="33"/>
      <c r="U3" s="40"/>
      <c r="V3" s="33"/>
      <c r="W3" s="33"/>
      <c r="X3" s="33"/>
      <c r="Z3" s="21" t="s">
        <v>102</v>
      </c>
      <c r="AA3" s="21" t="s">
        <v>101</v>
      </c>
      <c r="AB3" s="21" t="s">
        <v>100</v>
      </c>
      <c r="AC3" s="14" t="s">
        <v>99</v>
      </c>
    </row>
    <row r="4" spans="1:29" x14ac:dyDescent="0.25">
      <c r="A4" s="9">
        <f>A3+1</f>
        <v>1</v>
      </c>
      <c r="B4" s="3" t="s">
        <v>18</v>
      </c>
      <c r="C4" s="3" t="s">
        <v>16</v>
      </c>
      <c r="D4" s="3" t="s">
        <v>13</v>
      </c>
      <c r="E4" s="6" t="s">
        <v>39</v>
      </c>
      <c r="F4" s="10" t="str">
        <f>H4&amp;"м"</f>
        <v>10м</v>
      </c>
      <c r="H4" s="10">
        <f>SUM(I4:R4)</f>
        <v>10</v>
      </c>
      <c r="I4" s="10"/>
      <c r="J4" s="3"/>
      <c r="K4" s="10"/>
      <c r="L4" s="10"/>
      <c r="M4" s="10"/>
      <c r="N4" s="10"/>
      <c r="O4" s="3"/>
      <c r="P4" s="3"/>
      <c r="Q4" s="12">
        <v>6</v>
      </c>
      <c r="R4" s="12">
        <v>4</v>
      </c>
      <c r="T4" s="3">
        <f>H4</f>
        <v>10</v>
      </c>
      <c r="U4" s="3"/>
      <c r="V4" s="3"/>
      <c r="W4" s="3"/>
      <c r="X4" s="3"/>
      <c r="Z4" s="21" t="str">
        <f t="shared" ref="Z4:Z10" si="0">IFERROR(IF(SEARCH(Z$3,D4)&gt;0,L4+J4+I4),"")</f>
        <v/>
      </c>
      <c r="AA4" s="21" t="str">
        <f t="shared" ref="AA4:AA10" si="1">IFERROR(IF(SEARCH(AA$3,D4)&gt;0,L4+J4+I4),"")</f>
        <v/>
      </c>
      <c r="AB4" s="21" t="str">
        <f>IFERROR(IF(SEARCH(AB$3,D4)&gt;0,L4+J4+I4),"")</f>
        <v/>
      </c>
      <c r="AC4" s="3" t="str">
        <f>IFERROR(IF(SEARCH(AC$3,D4)&gt;0,L4+J4+I4),"")</f>
        <v/>
      </c>
    </row>
    <row r="5" spans="1:29" x14ac:dyDescent="0.25">
      <c r="A5" s="9">
        <f t="shared" ref="A5:A41" si="2">A4+1</f>
        <v>2</v>
      </c>
      <c r="B5" s="3" t="s">
        <v>19</v>
      </c>
      <c r="C5" s="3" t="s">
        <v>17</v>
      </c>
      <c r="D5" s="3" t="s">
        <v>15</v>
      </c>
      <c r="E5" s="6" t="s">
        <v>39</v>
      </c>
      <c r="F5" s="10" t="str">
        <f t="shared" ref="F5:F42" si="3">H5&amp;"м"</f>
        <v>10м</v>
      </c>
      <c r="H5" s="10">
        <f t="shared" ref="H5:H42" si="4">SUM(I5:R5)</f>
        <v>10</v>
      </c>
      <c r="I5" s="10"/>
      <c r="J5" s="3"/>
      <c r="K5" s="10"/>
      <c r="L5" s="10"/>
      <c r="M5" s="10"/>
      <c r="N5" s="10"/>
      <c r="O5" s="3"/>
      <c r="P5" s="3"/>
      <c r="Q5" s="12">
        <v>6</v>
      </c>
      <c r="R5" s="12">
        <v>4</v>
      </c>
      <c r="T5" s="3">
        <f t="shared" ref="T5:T18" si="5">H5</f>
        <v>10</v>
      </c>
      <c r="U5" s="3"/>
      <c r="V5" s="3"/>
      <c r="W5" s="3"/>
      <c r="X5" s="3"/>
      <c r="Z5" s="21" t="str">
        <f t="shared" si="0"/>
        <v/>
      </c>
      <c r="AA5" s="21" t="str">
        <f t="shared" si="1"/>
        <v/>
      </c>
      <c r="AB5" s="21" t="str">
        <f t="shared" ref="AB5:AB10" si="6">IFERROR(IF(SEARCH(AB$3,D5)&gt;0,L5+J5+I5),"")</f>
        <v/>
      </c>
      <c r="AC5" s="3" t="str">
        <f t="shared" ref="AC5:AC42" si="7">IFERROR(IF(SEARCH(AC$3,D5)&gt;0,L5+J5+I5),"")</f>
        <v/>
      </c>
    </row>
    <row r="6" spans="1:29" x14ac:dyDescent="0.25">
      <c r="A6" s="9">
        <f t="shared" si="2"/>
        <v>3</v>
      </c>
      <c r="B6" s="3" t="s">
        <v>78</v>
      </c>
      <c r="C6" s="3" t="s">
        <v>80</v>
      </c>
      <c r="D6" s="3" t="s">
        <v>79</v>
      </c>
      <c r="E6" s="6" t="s">
        <v>81</v>
      </c>
      <c r="F6" s="10" t="str">
        <f t="shared" si="3"/>
        <v>10м</v>
      </c>
      <c r="H6" s="10">
        <f t="shared" si="4"/>
        <v>10</v>
      </c>
      <c r="I6" s="10"/>
      <c r="J6" s="3"/>
      <c r="K6" s="10"/>
      <c r="L6" s="10"/>
      <c r="M6" s="10"/>
      <c r="N6" s="10"/>
      <c r="O6" s="3"/>
      <c r="P6" s="3"/>
      <c r="Q6" s="12">
        <v>6</v>
      </c>
      <c r="R6" s="12">
        <v>4</v>
      </c>
      <c r="T6" s="3"/>
      <c r="U6" s="3">
        <v>10</v>
      </c>
      <c r="V6" s="3"/>
      <c r="W6" s="3"/>
      <c r="X6" s="3"/>
      <c r="Z6" s="21" t="str">
        <f t="shared" si="0"/>
        <v/>
      </c>
      <c r="AA6" s="21" t="str">
        <f t="shared" si="1"/>
        <v/>
      </c>
      <c r="AB6" s="21" t="str">
        <f t="shared" si="6"/>
        <v/>
      </c>
      <c r="AC6" s="3" t="str">
        <f t="shared" si="7"/>
        <v/>
      </c>
    </row>
    <row r="7" spans="1:29" x14ac:dyDescent="0.25">
      <c r="A7" s="9">
        <f t="shared" si="2"/>
        <v>4</v>
      </c>
      <c r="B7" s="3" t="s">
        <v>7</v>
      </c>
      <c r="C7" s="3" t="s">
        <v>14</v>
      </c>
      <c r="D7" s="3" t="s">
        <v>103</v>
      </c>
      <c r="E7" s="6" t="s">
        <v>39</v>
      </c>
      <c r="F7" s="10" t="str">
        <f t="shared" si="3"/>
        <v>106м</v>
      </c>
      <c r="H7" s="10">
        <f t="shared" si="4"/>
        <v>106</v>
      </c>
      <c r="I7" s="10"/>
      <c r="J7" s="3"/>
      <c r="K7" s="10">
        <v>35</v>
      </c>
      <c r="L7" s="10">
        <v>10</v>
      </c>
      <c r="M7" s="10">
        <v>15</v>
      </c>
      <c r="N7" s="10">
        <v>6</v>
      </c>
      <c r="O7" s="13">
        <v>15</v>
      </c>
      <c r="P7" s="13">
        <v>8</v>
      </c>
      <c r="Q7" s="13">
        <v>15</v>
      </c>
      <c r="R7" s="13">
        <v>2</v>
      </c>
      <c r="T7" s="3">
        <f t="shared" si="5"/>
        <v>106</v>
      </c>
      <c r="U7" s="3"/>
      <c r="V7" s="3"/>
      <c r="W7" s="3"/>
      <c r="X7" s="3">
        <f>L7</f>
        <v>10</v>
      </c>
      <c r="Z7" s="21">
        <f t="shared" si="0"/>
        <v>10</v>
      </c>
      <c r="AA7" s="21" t="str">
        <f t="shared" si="1"/>
        <v/>
      </c>
      <c r="AB7" s="21" t="str">
        <f t="shared" si="6"/>
        <v/>
      </c>
      <c r="AC7" s="3" t="str">
        <f t="shared" si="7"/>
        <v/>
      </c>
    </row>
    <row r="8" spans="1:29" x14ac:dyDescent="0.25">
      <c r="A8" s="9">
        <f t="shared" si="2"/>
        <v>5</v>
      </c>
      <c r="B8" s="3" t="s">
        <v>8</v>
      </c>
      <c r="C8" s="3" t="s">
        <v>14</v>
      </c>
      <c r="D8" s="3" t="s">
        <v>30</v>
      </c>
      <c r="E8" s="6" t="s">
        <v>39</v>
      </c>
      <c r="F8" s="10" t="str">
        <f t="shared" si="3"/>
        <v>166м</v>
      </c>
      <c r="H8" s="10">
        <f t="shared" si="4"/>
        <v>166</v>
      </c>
      <c r="I8" s="10"/>
      <c r="J8" s="3"/>
      <c r="K8" s="10">
        <f>K7+60</f>
        <v>95</v>
      </c>
      <c r="L8" s="10">
        <v>10</v>
      </c>
      <c r="M8" s="10">
        <v>15</v>
      </c>
      <c r="N8" s="10">
        <v>6</v>
      </c>
      <c r="O8" s="13">
        <v>15</v>
      </c>
      <c r="P8" s="13">
        <v>8</v>
      </c>
      <c r="Q8" s="13">
        <v>15</v>
      </c>
      <c r="R8" s="13">
        <v>2</v>
      </c>
      <c r="T8" s="3">
        <f t="shared" si="5"/>
        <v>166</v>
      </c>
      <c r="U8" s="3"/>
      <c r="V8" s="3"/>
      <c r="W8" s="3"/>
      <c r="X8" s="3">
        <f t="shared" ref="X8:X10" si="8">L8</f>
        <v>10</v>
      </c>
      <c r="Z8" s="21" t="str">
        <f t="shared" si="0"/>
        <v/>
      </c>
      <c r="AA8" s="21">
        <f t="shared" si="1"/>
        <v>10</v>
      </c>
      <c r="AB8" s="21" t="str">
        <f t="shared" si="6"/>
        <v/>
      </c>
      <c r="AC8" s="3" t="str">
        <f t="shared" si="7"/>
        <v/>
      </c>
    </row>
    <row r="9" spans="1:29" x14ac:dyDescent="0.25">
      <c r="A9" s="9">
        <f t="shared" si="2"/>
        <v>6</v>
      </c>
      <c r="B9" s="3" t="s">
        <v>9</v>
      </c>
      <c r="C9" s="3" t="s">
        <v>14</v>
      </c>
      <c r="D9" s="3" t="s">
        <v>34</v>
      </c>
      <c r="E9" s="6" t="s">
        <v>39</v>
      </c>
      <c r="F9" s="10" t="str">
        <f t="shared" si="3"/>
        <v>216м</v>
      </c>
      <c r="H9" s="10">
        <f t="shared" si="4"/>
        <v>216</v>
      </c>
      <c r="I9" s="10"/>
      <c r="J9" s="3"/>
      <c r="K9" s="10">
        <f>K8+50</f>
        <v>145</v>
      </c>
      <c r="L9" s="10">
        <v>10</v>
      </c>
      <c r="M9" s="10">
        <v>15</v>
      </c>
      <c r="N9" s="10">
        <v>6</v>
      </c>
      <c r="O9" s="13">
        <v>15</v>
      </c>
      <c r="P9" s="13">
        <v>8</v>
      </c>
      <c r="Q9" s="13">
        <v>15</v>
      </c>
      <c r="R9" s="13">
        <v>2</v>
      </c>
      <c r="T9" s="3">
        <f t="shared" si="5"/>
        <v>216</v>
      </c>
      <c r="U9" s="3"/>
      <c r="V9" s="3"/>
      <c r="W9" s="3"/>
      <c r="X9" s="3">
        <f t="shared" si="8"/>
        <v>10</v>
      </c>
      <c r="Z9" s="21" t="str">
        <f t="shared" si="0"/>
        <v/>
      </c>
      <c r="AA9" s="21" t="str">
        <f t="shared" si="1"/>
        <v/>
      </c>
      <c r="AB9" s="21">
        <f t="shared" si="6"/>
        <v>10</v>
      </c>
      <c r="AC9" s="3" t="str">
        <f t="shared" si="7"/>
        <v/>
      </c>
    </row>
    <row r="10" spans="1:29" x14ac:dyDescent="0.25">
      <c r="A10" s="9">
        <f t="shared" si="2"/>
        <v>7</v>
      </c>
      <c r="B10" s="3" t="s">
        <v>10</v>
      </c>
      <c r="C10" s="3" t="s">
        <v>14</v>
      </c>
      <c r="D10" s="3" t="s">
        <v>12</v>
      </c>
      <c r="E10" s="6" t="s">
        <v>39</v>
      </c>
      <c r="F10" s="10" t="str">
        <f t="shared" si="3"/>
        <v>256м</v>
      </c>
      <c r="H10" s="10">
        <f t="shared" si="4"/>
        <v>256</v>
      </c>
      <c r="I10" s="10"/>
      <c r="J10" s="3"/>
      <c r="K10" s="10">
        <f>K9+40</f>
        <v>185</v>
      </c>
      <c r="L10" s="10">
        <v>10</v>
      </c>
      <c r="M10" s="10">
        <v>15</v>
      </c>
      <c r="N10" s="10">
        <v>6</v>
      </c>
      <c r="O10" s="13">
        <v>15</v>
      </c>
      <c r="P10" s="13">
        <v>8</v>
      </c>
      <c r="Q10" s="13">
        <v>15</v>
      </c>
      <c r="R10" s="13">
        <v>2</v>
      </c>
      <c r="T10" s="3">
        <f t="shared" si="5"/>
        <v>256</v>
      </c>
      <c r="U10" s="3"/>
      <c r="V10" s="3"/>
      <c r="W10" s="3"/>
      <c r="X10" s="3">
        <f t="shared" si="8"/>
        <v>10</v>
      </c>
      <c r="Z10" s="21" t="str">
        <f t="shared" si="0"/>
        <v/>
      </c>
      <c r="AA10" s="21" t="str">
        <f t="shared" si="1"/>
        <v/>
      </c>
      <c r="AB10" s="21" t="str">
        <f t="shared" si="6"/>
        <v/>
      </c>
      <c r="AC10" s="3">
        <f t="shared" si="7"/>
        <v>10</v>
      </c>
    </row>
    <row r="11" spans="1:29" x14ac:dyDescent="0.25">
      <c r="A11" s="9">
        <f t="shared" si="2"/>
        <v>8</v>
      </c>
      <c r="B11" s="3" t="s">
        <v>20</v>
      </c>
      <c r="C11" s="3" t="s">
        <v>11</v>
      </c>
      <c r="D11" s="3" t="s">
        <v>104</v>
      </c>
      <c r="E11" s="6" t="s">
        <v>39</v>
      </c>
      <c r="F11" s="10" t="str">
        <f t="shared" si="3"/>
        <v>20м</v>
      </c>
      <c r="H11" s="10">
        <f t="shared" si="4"/>
        <v>20</v>
      </c>
      <c r="I11" s="10"/>
      <c r="J11" s="12">
        <v>20</v>
      </c>
      <c r="K11" s="10"/>
      <c r="L11" s="10"/>
      <c r="M11" s="10"/>
      <c r="N11" s="10"/>
      <c r="O11" s="3"/>
      <c r="P11" s="3"/>
      <c r="Q11" s="3"/>
      <c r="R11" s="3"/>
      <c r="T11" s="3">
        <f t="shared" si="5"/>
        <v>20</v>
      </c>
      <c r="U11" s="3"/>
      <c r="V11" s="3"/>
      <c r="W11" s="3"/>
      <c r="X11" s="3">
        <f>J11</f>
        <v>20</v>
      </c>
      <c r="Z11" s="21">
        <f>IFERROR(IF(SEARCH(Z$3,D11)&gt;0,L11+J11+I11),"")</f>
        <v>20</v>
      </c>
      <c r="AA11" s="21" t="str">
        <f>IFERROR(IF(SEARCH(AA$3,D11)&gt;0,L11+J11+I11),"")</f>
        <v/>
      </c>
      <c r="AB11" s="21" t="str">
        <f>IFERROR(IF(SEARCH(AB$3,D11)&gt;0,L11+J11+I11),"")</f>
        <v/>
      </c>
      <c r="AC11" s="3" t="str">
        <f t="shared" si="7"/>
        <v/>
      </c>
    </row>
    <row r="12" spans="1:29" x14ac:dyDescent="0.25">
      <c r="A12" s="9">
        <f t="shared" si="2"/>
        <v>9</v>
      </c>
      <c r="B12" s="3" t="s">
        <v>21</v>
      </c>
      <c r="C12" s="3" t="s">
        <v>11</v>
      </c>
      <c r="D12" s="3" t="s">
        <v>105</v>
      </c>
      <c r="E12" s="6" t="s">
        <v>39</v>
      </c>
      <c r="F12" s="10" t="str">
        <f t="shared" si="3"/>
        <v>20м</v>
      </c>
      <c r="H12" s="10">
        <f t="shared" si="4"/>
        <v>20</v>
      </c>
      <c r="I12" s="10"/>
      <c r="J12" s="12">
        <v>20</v>
      </c>
      <c r="K12" s="10"/>
      <c r="L12" s="10"/>
      <c r="M12" s="10"/>
      <c r="N12" s="10"/>
      <c r="O12" s="3"/>
      <c r="P12" s="3"/>
      <c r="Q12" s="3"/>
      <c r="R12" s="3"/>
      <c r="T12" s="3">
        <f t="shared" si="5"/>
        <v>20</v>
      </c>
      <c r="U12" s="3"/>
      <c r="V12" s="3"/>
      <c r="W12" s="3"/>
      <c r="X12" s="3">
        <f t="shared" ref="X12:X18" si="9">J12</f>
        <v>20</v>
      </c>
      <c r="Z12" s="21">
        <f t="shared" ref="Z12:Z42" si="10">IFERROR(IF(SEARCH(Z$3,D12)&gt;0,L12+J12+I12),"")</f>
        <v>20</v>
      </c>
      <c r="AA12" s="21" t="str">
        <f t="shared" ref="AA12:AA42" si="11">IFERROR(IF(SEARCH(AA$3,D12)&gt;0,L12+J12+I12),"")</f>
        <v/>
      </c>
      <c r="AB12" s="21" t="str">
        <f t="shared" ref="AB12:AB42" si="12">IFERROR(IF(SEARCH(AB$3,D12)&gt;0,L12+J12+I12),"")</f>
        <v/>
      </c>
      <c r="AC12" s="3" t="str">
        <f t="shared" si="7"/>
        <v/>
      </c>
    </row>
    <row r="13" spans="1:29" x14ac:dyDescent="0.25">
      <c r="A13" s="9">
        <f t="shared" si="2"/>
        <v>10</v>
      </c>
      <c r="B13" s="3" t="s">
        <v>22</v>
      </c>
      <c r="C13" s="3" t="s">
        <v>29</v>
      </c>
      <c r="D13" s="3" t="s">
        <v>31</v>
      </c>
      <c r="E13" s="6" t="s">
        <v>39</v>
      </c>
      <c r="F13" s="10" t="str">
        <f t="shared" si="3"/>
        <v>20м</v>
      </c>
      <c r="H13" s="10">
        <f t="shared" si="4"/>
        <v>20</v>
      </c>
      <c r="I13" s="10"/>
      <c r="J13" s="12">
        <v>20</v>
      </c>
      <c r="K13" s="10"/>
      <c r="L13" s="10"/>
      <c r="M13" s="10"/>
      <c r="N13" s="10"/>
      <c r="O13" s="3"/>
      <c r="P13" s="3"/>
      <c r="Q13" s="3"/>
      <c r="R13" s="3"/>
      <c r="T13" s="3">
        <f t="shared" si="5"/>
        <v>20</v>
      </c>
      <c r="U13" s="3"/>
      <c r="V13" s="3"/>
      <c r="W13" s="3"/>
      <c r="X13" s="3">
        <f t="shared" si="9"/>
        <v>20</v>
      </c>
      <c r="Z13" s="21" t="str">
        <f t="shared" si="10"/>
        <v/>
      </c>
      <c r="AA13" s="21">
        <f t="shared" si="11"/>
        <v>20</v>
      </c>
      <c r="AB13" s="21" t="str">
        <f t="shared" si="12"/>
        <v/>
      </c>
      <c r="AC13" s="3" t="str">
        <f t="shared" si="7"/>
        <v/>
      </c>
    </row>
    <row r="14" spans="1:29" x14ac:dyDescent="0.25">
      <c r="A14" s="9">
        <f t="shared" si="2"/>
        <v>11</v>
      </c>
      <c r="B14" s="3" t="s">
        <v>23</v>
      </c>
      <c r="C14" s="3" t="s">
        <v>30</v>
      </c>
      <c r="D14" s="3" t="s">
        <v>32</v>
      </c>
      <c r="E14" s="6" t="s">
        <v>39</v>
      </c>
      <c r="F14" s="10" t="str">
        <f t="shared" si="3"/>
        <v>20м</v>
      </c>
      <c r="H14" s="10">
        <f t="shared" si="4"/>
        <v>20</v>
      </c>
      <c r="I14" s="10"/>
      <c r="J14" s="12">
        <v>20</v>
      </c>
      <c r="K14" s="10"/>
      <c r="L14" s="10"/>
      <c r="M14" s="10"/>
      <c r="N14" s="10"/>
      <c r="O14" s="3"/>
      <c r="P14" s="3"/>
      <c r="Q14" s="3"/>
      <c r="R14" s="3"/>
      <c r="T14" s="3">
        <f t="shared" si="5"/>
        <v>20</v>
      </c>
      <c r="U14" s="3"/>
      <c r="V14" s="3"/>
      <c r="W14" s="3"/>
      <c r="X14" s="3">
        <f t="shared" si="9"/>
        <v>20</v>
      </c>
      <c r="Z14" s="21" t="str">
        <f t="shared" si="10"/>
        <v/>
      </c>
      <c r="AA14" s="21">
        <f t="shared" si="11"/>
        <v>20</v>
      </c>
      <c r="AB14" s="21" t="str">
        <f t="shared" si="12"/>
        <v/>
      </c>
      <c r="AC14" s="3" t="str">
        <f t="shared" si="7"/>
        <v/>
      </c>
    </row>
    <row r="15" spans="1:29" x14ac:dyDescent="0.25">
      <c r="A15" s="9">
        <f t="shared" si="2"/>
        <v>12</v>
      </c>
      <c r="B15" s="3" t="s">
        <v>24</v>
      </c>
      <c r="C15" s="3" t="s">
        <v>33</v>
      </c>
      <c r="D15" s="3" t="s">
        <v>35</v>
      </c>
      <c r="E15" s="6" t="s">
        <v>39</v>
      </c>
      <c r="F15" s="10" t="str">
        <f t="shared" si="3"/>
        <v>20м</v>
      </c>
      <c r="H15" s="10">
        <f t="shared" si="4"/>
        <v>20</v>
      </c>
      <c r="I15" s="10"/>
      <c r="J15" s="12">
        <v>20</v>
      </c>
      <c r="K15" s="10"/>
      <c r="L15" s="10"/>
      <c r="M15" s="10"/>
      <c r="N15" s="10"/>
      <c r="O15" s="3"/>
      <c r="P15" s="3"/>
      <c r="Q15" s="3"/>
      <c r="R15" s="3"/>
      <c r="T15" s="3">
        <f t="shared" si="5"/>
        <v>20</v>
      </c>
      <c r="U15" s="3"/>
      <c r="V15" s="3"/>
      <c r="W15" s="3"/>
      <c r="X15" s="3">
        <f t="shared" si="9"/>
        <v>20</v>
      </c>
      <c r="Z15" s="21" t="str">
        <f t="shared" si="10"/>
        <v/>
      </c>
      <c r="AA15" s="21" t="str">
        <f t="shared" si="11"/>
        <v/>
      </c>
      <c r="AB15" s="21">
        <f t="shared" si="12"/>
        <v>20</v>
      </c>
      <c r="AC15" s="3" t="str">
        <f t="shared" si="7"/>
        <v/>
      </c>
    </row>
    <row r="16" spans="1:29" x14ac:dyDescent="0.25">
      <c r="A16" s="9">
        <f t="shared" si="2"/>
        <v>13</v>
      </c>
      <c r="B16" s="3" t="s">
        <v>25</v>
      </c>
      <c r="C16" s="3" t="s">
        <v>34</v>
      </c>
      <c r="D16" s="3" t="s">
        <v>36</v>
      </c>
      <c r="E16" s="6" t="s">
        <v>39</v>
      </c>
      <c r="F16" s="10" t="str">
        <f t="shared" si="3"/>
        <v>20м</v>
      </c>
      <c r="H16" s="10">
        <f t="shared" si="4"/>
        <v>20</v>
      </c>
      <c r="I16" s="10"/>
      <c r="J16" s="12">
        <v>20</v>
      </c>
      <c r="K16" s="10"/>
      <c r="L16" s="10"/>
      <c r="M16" s="10"/>
      <c r="N16" s="10"/>
      <c r="O16" s="3"/>
      <c r="P16" s="3"/>
      <c r="Q16" s="3"/>
      <c r="R16" s="3"/>
      <c r="T16" s="3">
        <f t="shared" si="5"/>
        <v>20</v>
      </c>
      <c r="U16" s="3"/>
      <c r="V16" s="3"/>
      <c r="W16" s="3"/>
      <c r="X16" s="3">
        <f t="shared" si="9"/>
        <v>20</v>
      </c>
      <c r="Z16" s="21" t="str">
        <f t="shared" si="10"/>
        <v/>
      </c>
      <c r="AA16" s="21" t="str">
        <f t="shared" si="11"/>
        <v/>
      </c>
      <c r="AB16" s="21">
        <f t="shared" si="12"/>
        <v>20</v>
      </c>
      <c r="AC16" s="3" t="str">
        <f t="shared" si="7"/>
        <v/>
      </c>
    </row>
    <row r="17" spans="1:29" x14ac:dyDescent="0.25">
      <c r="A17" s="9">
        <f t="shared" si="2"/>
        <v>14</v>
      </c>
      <c r="B17" s="3" t="s">
        <v>26</v>
      </c>
      <c r="C17" s="3" t="s">
        <v>12</v>
      </c>
      <c r="D17" s="3" t="s">
        <v>37</v>
      </c>
      <c r="E17" s="6" t="s">
        <v>39</v>
      </c>
      <c r="F17" s="10" t="str">
        <f t="shared" si="3"/>
        <v>20м</v>
      </c>
      <c r="H17" s="10">
        <f t="shared" si="4"/>
        <v>20</v>
      </c>
      <c r="I17" s="10"/>
      <c r="J17" s="12">
        <v>20</v>
      </c>
      <c r="K17" s="10"/>
      <c r="L17" s="10"/>
      <c r="M17" s="10"/>
      <c r="N17" s="10"/>
      <c r="O17" s="3"/>
      <c r="P17" s="3"/>
      <c r="Q17" s="3"/>
      <c r="R17" s="3"/>
      <c r="T17" s="3">
        <f t="shared" si="5"/>
        <v>20</v>
      </c>
      <c r="U17" s="3"/>
      <c r="V17" s="3"/>
      <c r="W17" s="3"/>
      <c r="X17" s="3">
        <f t="shared" si="9"/>
        <v>20</v>
      </c>
      <c r="Z17" s="21" t="str">
        <f t="shared" si="10"/>
        <v/>
      </c>
      <c r="AA17" s="21" t="str">
        <f t="shared" si="11"/>
        <v/>
      </c>
      <c r="AB17" s="21" t="str">
        <f t="shared" si="12"/>
        <v/>
      </c>
      <c r="AC17" s="3">
        <f t="shared" si="7"/>
        <v>20</v>
      </c>
    </row>
    <row r="18" spans="1:29" x14ac:dyDescent="0.25">
      <c r="A18" s="9">
        <f t="shared" si="2"/>
        <v>15</v>
      </c>
      <c r="B18" s="3" t="s">
        <v>27</v>
      </c>
      <c r="C18" s="3" t="s">
        <v>12</v>
      </c>
      <c r="D18" s="3" t="s">
        <v>38</v>
      </c>
      <c r="E18" s="6" t="s">
        <v>39</v>
      </c>
      <c r="F18" s="10" t="str">
        <f t="shared" si="3"/>
        <v>20м</v>
      </c>
      <c r="H18" s="10">
        <f t="shared" si="4"/>
        <v>20</v>
      </c>
      <c r="I18" s="10"/>
      <c r="J18" s="12">
        <v>20</v>
      </c>
      <c r="K18" s="10"/>
      <c r="L18" s="10"/>
      <c r="M18" s="10"/>
      <c r="N18" s="10"/>
      <c r="O18" s="3"/>
      <c r="P18" s="3"/>
      <c r="Q18" s="3"/>
      <c r="R18" s="3"/>
      <c r="T18" s="3">
        <f t="shared" si="5"/>
        <v>20</v>
      </c>
      <c r="U18" s="3"/>
      <c r="V18" s="3"/>
      <c r="W18" s="3"/>
      <c r="X18" s="3">
        <f t="shared" si="9"/>
        <v>20</v>
      </c>
      <c r="Z18" s="21" t="str">
        <f t="shared" si="10"/>
        <v/>
      </c>
      <c r="AA18" s="21" t="str">
        <f t="shared" si="11"/>
        <v/>
      </c>
      <c r="AB18" s="21" t="str">
        <f t="shared" si="12"/>
        <v/>
      </c>
      <c r="AC18" s="3">
        <f t="shared" si="7"/>
        <v>20</v>
      </c>
    </row>
    <row r="19" spans="1:29" ht="15" customHeight="1" x14ac:dyDescent="0.25">
      <c r="A19" s="9">
        <f t="shared" si="2"/>
        <v>16</v>
      </c>
      <c r="B19" s="3" t="s">
        <v>40</v>
      </c>
      <c r="C19" s="3" t="s">
        <v>28</v>
      </c>
      <c r="D19" s="3" t="s">
        <v>106</v>
      </c>
      <c r="E19" s="4" t="s">
        <v>42</v>
      </c>
      <c r="F19" s="10" t="str">
        <f t="shared" si="3"/>
        <v>15м</v>
      </c>
      <c r="G19" s="34" t="s">
        <v>93</v>
      </c>
      <c r="H19" s="10">
        <f t="shared" si="4"/>
        <v>15</v>
      </c>
      <c r="I19" s="10">
        <v>6</v>
      </c>
      <c r="J19" s="14">
        <v>9</v>
      </c>
      <c r="K19" s="10"/>
      <c r="L19" s="10"/>
      <c r="M19" s="10"/>
      <c r="N19" s="10"/>
      <c r="O19" s="3"/>
      <c r="P19" s="3"/>
      <c r="Q19" s="3"/>
      <c r="R19" s="3"/>
      <c r="T19" s="3"/>
      <c r="U19" s="3"/>
      <c r="V19" s="3"/>
      <c r="W19" s="3"/>
      <c r="X19" s="3">
        <f>J19+I19</f>
        <v>15</v>
      </c>
      <c r="Z19" s="21">
        <f t="shared" si="10"/>
        <v>15</v>
      </c>
      <c r="AA19" s="21" t="str">
        <f t="shared" si="11"/>
        <v/>
      </c>
      <c r="AB19" s="21" t="str">
        <f t="shared" si="12"/>
        <v/>
      </c>
      <c r="AC19" s="3" t="str">
        <f t="shared" si="7"/>
        <v/>
      </c>
    </row>
    <row r="20" spans="1:29" x14ac:dyDescent="0.25">
      <c r="A20" s="9">
        <f t="shared" si="2"/>
        <v>17</v>
      </c>
      <c r="B20" s="3" t="s">
        <v>41</v>
      </c>
      <c r="C20" s="3" t="s">
        <v>28</v>
      </c>
      <c r="D20" s="3" t="s">
        <v>106</v>
      </c>
      <c r="E20" s="7" t="s">
        <v>43</v>
      </c>
      <c r="F20" s="10" t="str">
        <f t="shared" si="3"/>
        <v>15м</v>
      </c>
      <c r="G20" s="35"/>
      <c r="H20" s="10">
        <f t="shared" si="4"/>
        <v>15</v>
      </c>
      <c r="I20" s="10">
        <v>6</v>
      </c>
      <c r="J20" s="14">
        <v>9</v>
      </c>
      <c r="K20" s="10"/>
      <c r="L20" s="10"/>
      <c r="M20" s="10"/>
      <c r="N20" s="10"/>
      <c r="O20" s="3"/>
      <c r="P20" s="3"/>
      <c r="Q20" s="3"/>
      <c r="R20" s="3"/>
      <c r="T20" s="3"/>
      <c r="U20" s="3"/>
      <c r="V20" s="3"/>
      <c r="W20" s="3"/>
      <c r="X20" s="3">
        <f t="shared" ref="X20:X42" si="13">J20+I20</f>
        <v>15</v>
      </c>
      <c r="Z20" s="21">
        <f t="shared" si="10"/>
        <v>15</v>
      </c>
      <c r="AA20" s="21" t="str">
        <f t="shared" si="11"/>
        <v/>
      </c>
      <c r="AB20" s="21" t="str">
        <f t="shared" si="12"/>
        <v/>
      </c>
      <c r="AC20" s="3" t="str">
        <f t="shared" si="7"/>
        <v/>
      </c>
    </row>
    <row r="21" spans="1:29" x14ac:dyDescent="0.25">
      <c r="A21" s="9">
        <f t="shared" si="2"/>
        <v>18</v>
      </c>
      <c r="B21" s="3" t="s">
        <v>44</v>
      </c>
      <c r="C21" s="3" t="s">
        <v>48</v>
      </c>
      <c r="D21" s="3" t="s">
        <v>107</v>
      </c>
      <c r="E21" s="4" t="s">
        <v>42</v>
      </c>
      <c r="F21" s="10" t="str">
        <f t="shared" si="3"/>
        <v>15м</v>
      </c>
      <c r="G21" s="35"/>
      <c r="H21" s="10">
        <f t="shared" si="4"/>
        <v>15</v>
      </c>
      <c r="I21" s="10">
        <v>6</v>
      </c>
      <c r="J21" s="14">
        <v>9</v>
      </c>
      <c r="K21" s="10"/>
      <c r="L21" s="10"/>
      <c r="M21" s="10"/>
      <c r="N21" s="10"/>
      <c r="O21" s="3"/>
      <c r="P21" s="3"/>
      <c r="Q21" s="3"/>
      <c r="R21" s="3"/>
      <c r="T21" s="3"/>
      <c r="U21" s="3"/>
      <c r="V21" s="3"/>
      <c r="W21" s="3"/>
      <c r="X21" s="3">
        <f t="shared" si="13"/>
        <v>15</v>
      </c>
      <c r="Z21" s="21">
        <f t="shared" si="10"/>
        <v>15</v>
      </c>
      <c r="AA21" s="21" t="str">
        <f t="shared" si="11"/>
        <v/>
      </c>
      <c r="AB21" s="21" t="str">
        <f t="shared" si="12"/>
        <v/>
      </c>
      <c r="AC21" s="3" t="str">
        <f t="shared" si="7"/>
        <v/>
      </c>
    </row>
    <row r="22" spans="1:29" x14ac:dyDescent="0.25">
      <c r="A22" s="9">
        <f t="shared" si="2"/>
        <v>19</v>
      </c>
      <c r="B22" s="3" t="s">
        <v>45</v>
      </c>
      <c r="C22" s="3" t="s">
        <v>48</v>
      </c>
      <c r="D22" s="3" t="s">
        <v>107</v>
      </c>
      <c r="E22" s="7" t="s">
        <v>43</v>
      </c>
      <c r="F22" s="10" t="str">
        <f t="shared" si="3"/>
        <v>15м</v>
      </c>
      <c r="G22" s="35"/>
      <c r="H22" s="10">
        <f t="shared" si="4"/>
        <v>15</v>
      </c>
      <c r="I22" s="10">
        <v>6</v>
      </c>
      <c r="J22" s="14">
        <v>9</v>
      </c>
      <c r="K22" s="10"/>
      <c r="L22" s="10"/>
      <c r="M22" s="10"/>
      <c r="N22" s="10"/>
      <c r="O22" s="3"/>
      <c r="P22" s="3"/>
      <c r="Q22" s="3"/>
      <c r="R22" s="3"/>
      <c r="T22" s="3"/>
      <c r="U22" s="3"/>
      <c r="V22" s="3"/>
      <c r="W22" s="3"/>
      <c r="X22" s="3">
        <f t="shared" si="13"/>
        <v>15</v>
      </c>
      <c r="Z22" s="21">
        <f t="shared" si="10"/>
        <v>15</v>
      </c>
      <c r="AA22" s="21" t="str">
        <f t="shared" si="11"/>
        <v/>
      </c>
      <c r="AB22" s="21" t="str">
        <f t="shared" si="12"/>
        <v/>
      </c>
      <c r="AC22" s="3" t="str">
        <f t="shared" si="7"/>
        <v/>
      </c>
    </row>
    <row r="23" spans="1:29" x14ac:dyDescent="0.25">
      <c r="A23" s="9">
        <f t="shared" si="2"/>
        <v>20</v>
      </c>
      <c r="B23" s="3" t="s">
        <v>46</v>
      </c>
      <c r="C23" s="3" t="s">
        <v>49</v>
      </c>
      <c r="D23" s="3" t="s">
        <v>108</v>
      </c>
      <c r="E23" s="4" t="s">
        <v>42</v>
      </c>
      <c r="F23" s="10" t="str">
        <f t="shared" si="3"/>
        <v>15м</v>
      </c>
      <c r="G23" s="35"/>
      <c r="H23" s="10">
        <f t="shared" si="4"/>
        <v>15</v>
      </c>
      <c r="I23" s="10">
        <v>6</v>
      </c>
      <c r="J23" s="14">
        <v>9</v>
      </c>
      <c r="K23" s="10"/>
      <c r="L23" s="10"/>
      <c r="M23" s="10"/>
      <c r="N23" s="10"/>
      <c r="O23" s="3"/>
      <c r="P23" s="3"/>
      <c r="Q23" s="3"/>
      <c r="R23" s="3"/>
      <c r="T23" s="3"/>
      <c r="U23" s="3"/>
      <c r="V23" s="3"/>
      <c r="W23" s="3"/>
      <c r="X23" s="3">
        <f t="shared" si="13"/>
        <v>15</v>
      </c>
      <c r="Z23" s="21">
        <f t="shared" si="10"/>
        <v>15</v>
      </c>
      <c r="AA23" s="21" t="str">
        <f t="shared" si="11"/>
        <v/>
      </c>
      <c r="AB23" s="21" t="str">
        <f t="shared" si="12"/>
        <v/>
      </c>
      <c r="AC23" s="3" t="str">
        <f t="shared" si="7"/>
        <v/>
      </c>
    </row>
    <row r="24" spans="1:29" x14ac:dyDescent="0.25">
      <c r="A24" s="9">
        <f t="shared" si="2"/>
        <v>21</v>
      </c>
      <c r="B24" s="3" t="s">
        <v>47</v>
      </c>
      <c r="C24" s="3" t="s">
        <v>49</v>
      </c>
      <c r="D24" s="3" t="s">
        <v>108</v>
      </c>
      <c r="E24" s="7" t="s">
        <v>43</v>
      </c>
      <c r="F24" s="10" t="str">
        <f t="shared" si="3"/>
        <v>15м</v>
      </c>
      <c r="G24" s="35"/>
      <c r="H24" s="10">
        <f t="shared" si="4"/>
        <v>15</v>
      </c>
      <c r="I24" s="10">
        <v>6</v>
      </c>
      <c r="J24" s="14">
        <v>9</v>
      </c>
      <c r="K24" s="10"/>
      <c r="L24" s="10"/>
      <c r="M24" s="10"/>
      <c r="N24" s="10"/>
      <c r="O24" s="3"/>
      <c r="P24" s="3"/>
      <c r="Q24" s="3"/>
      <c r="R24" s="3"/>
      <c r="T24" s="3"/>
      <c r="U24" s="3"/>
      <c r="V24" s="3"/>
      <c r="W24" s="3"/>
      <c r="X24" s="3">
        <f t="shared" si="13"/>
        <v>15</v>
      </c>
      <c r="Z24" s="21">
        <f t="shared" si="10"/>
        <v>15</v>
      </c>
      <c r="AA24" s="21" t="str">
        <f t="shared" si="11"/>
        <v/>
      </c>
      <c r="AB24" s="21" t="str">
        <f t="shared" si="12"/>
        <v/>
      </c>
      <c r="AC24" s="3" t="str">
        <f t="shared" si="7"/>
        <v/>
      </c>
    </row>
    <row r="25" spans="1:29" x14ac:dyDescent="0.25">
      <c r="A25" s="9">
        <f t="shared" si="2"/>
        <v>22</v>
      </c>
      <c r="B25" s="3" t="s">
        <v>50</v>
      </c>
      <c r="C25" s="3" t="s">
        <v>31</v>
      </c>
      <c r="D25" s="3" t="s">
        <v>109</v>
      </c>
      <c r="E25" s="4" t="s">
        <v>42</v>
      </c>
      <c r="F25" s="10" t="str">
        <f t="shared" si="3"/>
        <v>15м</v>
      </c>
      <c r="G25" s="35"/>
      <c r="H25" s="10">
        <f t="shared" si="4"/>
        <v>15</v>
      </c>
      <c r="I25" s="10">
        <v>6</v>
      </c>
      <c r="J25" s="14">
        <v>9</v>
      </c>
      <c r="K25" s="10"/>
      <c r="L25" s="10"/>
      <c r="M25" s="10"/>
      <c r="N25" s="10"/>
      <c r="O25" s="3"/>
      <c r="P25" s="3"/>
      <c r="Q25" s="3"/>
      <c r="R25" s="3"/>
      <c r="T25" s="3"/>
      <c r="U25" s="3"/>
      <c r="V25" s="3"/>
      <c r="W25" s="3"/>
      <c r="X25" s="3">
        <f t="shared" si="13"/>
        <v>15</v>
      </c>
      <c r="Z25" s="21" t="str">
        <f t="shared" si="10"/>
        <v/>
      </c>
      <c r="AA25" s="21">
        <f t="shared" si="11"/>
        <v>15</v>
      </c>
      <c r="AB25" s="21" t="str">
        <f t="shared" si="12"/>
        <v/>
      </c>
      <c r="AC25" s="3" t="str">
        <f t="shared" si="7"/>
        <v/>
      </c>
    </row>
    <row r="26" spans="1:29" x14ac:dyDescent="0.25">
      <c r="A26" s="9">
        <f t="shared" si="2"/>
        <v>23</v>
      </c>
      <c r="B26" s="3" t="s">
        <v>51</v>
      </c>
      <c r="C26" s="3" t="s">
        <v>56</v>
      </c>
      <c r="D26" s="3" t="s">
        <v>109</v>
      </c>
      <c r="E26" s="7" t="s">
        <v>43</v>
      </c>
      <c r="F26" s="10" t="str">
        <f t="shared" si="3"/>
        <v>15м</v>
      </c>
      <c r="G26" s="35"/>
      <c r="H26" s="10">
        <f t="shared" si="4"/>
        <v>15</v>
      </c>
      <c r="I26" s="10">
        <v>6</v>
      </c>
      <c r="J26" s="14">
        <v>9</v>
      </c>
      <c r="K26" s="10"/>
      <c r="L26" s="10"/>
      <c r="M26" s="10"/>
      <c r="N26" s="10"/>
      <c r="O26" s="3"/>
      <c r="P26" s="3"/>
      <c r="Q26" s="3"/>
      <c r="R26" s="3"/>
      <c r="T26" s="3"/>
      <c r="U26" s="3"/>
      <c r="V26" s="3"/>
      <c r="W26" s="3"/>
      <c r="X26" s="3">
        <f t="shared" si="13"/>
        <v>15</v>
      </c>
      <c r="Z26" s="21" t="str">
        <f t="shared" si="10"/>
        <v/>
      </c>
      <c r="AA26" s="21">
        <f t="shared" si="11"/>
        <v>15</v>
      </c>
      <c r="AB26" s="21" t="str">
        <f t="shared" si="12"/>
        <v/>
      </c>
      <c r="AC26" s="3" t="str">
        <f t="shared" si="7"/>
        <v/>
      </c>
    </row>
    <row r="27" spans="1:29" x14ac:dyDescent="0.25">
      <c r="A27" s="9">
        <f t="shared" si="2"/>
        <v>24</v>
      </c>
      <c r="B27" s="3" t="s">
        <v>52</v>
      </c>
      <c r="C27" s="3" t="s">
        <v>57</v>
      </c>
      <c r="D27" s="3" t="s">
        <v>110</v>
      </c>
      <c r="E27" s="4" t="s">
        <v>42</v>
      </c>
      <c r="F27" s="10" t="str">
        <f t="shared" si="3"/>
        <v>15м</v>
      </c>
      <c r="G27" s="35"/>
      <c r="H27" s="10">
        <f t="shared" si="4"/>
        <v>15</v>
      </c>
      <c r="I27" s="10">
        <v>6</v>
      </c>
      <c r="J27" s="14">
        <v>9</v>
      </c>
      <c r="K27" s="10"/>
      <c r="L27" s="10"/>
      <c r="M27" s="10"/>
      <c r="N27" s="10"/>
      <c r="O27" s="3"/>
      <c r="P27" s="3"/>
      <c r="Q27" s="3"/>
      <c r="R27" s="3"/>
      <c r="T27" s="3"/>
      <c r="U27" s="3"/>
      <c r="V27" s="3"/>
      <c r="W27" s="3"/>
      <c r="X27" s="3">
        <f t="shared" si="13"/>
        <v>15</v>
      </c>
      <c r="Z27" s="21" t="str">
        <f t="shared" si="10"/>
        <v/>
      </c>
      <c r="AA27" s="21">
        <f t="shared" si="11"/>
        <v>15</v>
      </c>
      <c r="AB27" s="21" t="str">
        <f t="shared" si="12"/>
        <v/>
      </c>
      <c r="AC27" s="3" t="str">
        <f t="shared" si="7"/>
        <v/>
      </c>
    </row>
    <row r="28" spans="1:29" x14ac:dyDescent="0.25">
      <c r="A28" s="9">
        <f t="shared" si="2"/>
        <v>25</v>
      </c>
      <c r="B28" s="3" t="s">
        <v>53</v>
      </c>
      <c r="C28" s="3" t="s">
        <v>57</v>
      </c>
      <c r="D28" s="3" t="s">
        <v>110</v>
      </c>
      <c r="E28" s="7" t="s">
        <v>43</v>
      </c>
      <c r="F28" s="10" t="str">
        <f t="shared" si="3"/>
        <v>15м</v>
      </c>
      <c r="G28" s="35"/>
      <c r="H28" s="10">
        <f t="shared" si="4"/>
        <v>15</v>
      </c>
      <c r="I28" s="10">
        <v>6</v>
      </c>
      <c r="J28" s="14">
        <v>9</v>
      </c>
      <c r="K28" s="10"/>
      <c r="L28" s="10"/>
      <c r="M28" s="10"/>
      <c r="N28" s="10"/>
      <c r="O28" s="3"/>
      <c r="P28" s="3"/>
      <c r="Q28" s="3"/>
      <c r="R28" s="3"/>
      <c r="T28" s="3"/>
      <c r="U28" s="3"/>
      <c r="V28" s="3"/>
      <c r="W28" s="3"/>
      <c r="X28" s="3">
        <f t="shared" si="13"/>
        <v>15</v>
      </c>
      <c r="Z28" s="21" t="str">
        <f t="shared" si="10"/>
        <v/>
      </c>
      <c r="AA28" s="21">
        <f t="shared" si="11"/>
        <v>15</v>
      </c>
      <c r="AB28" s="21" t="str">
        <f t="shared" si="12"/>
        <v/>
      </c>
      <c r="AC28" s="3" t="str">
        <f t="shared" si="7"/>
        <v/>
      </c>
    </row>
    <row r="29" spans="1:29" x14ac:dyDescent="0.25">
      <c r="A29" s="9">
        <f t="shared" si="2"/>
        <v>26</v>
      </c>
      <c r="B29" s="3" t="s">
        <v>54</v>
      </c>
      <c r="C29" s="3" t="s">
        <v>58</v>
      </c>
      <c r="D29" s="3" t="s">
        <v>111</v>
      </c>
      <c r="E29" s="4" t="s">
        <v>42</v>
      </c>
      <c r="F29" s="10" t="str">
        <f t="shared" si="3"/>
        <v>15м</v>
      </c>
      <c r="G29" s="35"/>
      <c r="H29" s="10">
        <f t="shared" si="4"/>
        <v>15</v>
      </c>
      <c r="I29" s="10">
        <v>6</v>
      </c>
      <c r="J29" s="14">
        <v>9</v>
      </c>
      <c r="K29" s="10"/>
      <c r="L29" s="10"/>
      <c r="M29" s="10"/>
      <c r="N29" s="10"/>
      <c r="O29" s="3"/>
      <c r="P29" s="3"/>
      <c r="Q29" s="3"/>
      <c r="R29" s="3"/>
      <c r="T29" s="3"/>
      <c r="U29" s="3"/>
      <c r="V29" s="3"/>
      <c r="W29" s="3"/>
      <c r="X29" s="3">
        <f t="shared" si="13"/>
        <v>15</v>
      </c>
      <c r="Z29" s="21" t="str">
        <f t="shared" si="10"/>
        <v/>
      </c>
      <c r="AA29" s="21">
        <f t="shared" si="11"/>
        <v>15</v>
      </c>
      <c r="AB29" s="21" t="str">
        <f t="shared" si="12"/>
        <v/>
      </c>
      <c r="AC29" s="3" t="str">
        <f t="shared" si="7"/>
        <v/>
      </c>
    </row>
    <row r="30" spans="1:29" x14ac:dyDescent="0.25">
      <c r="A30" s="9">
        <f t="shared" si="2"/>
        <v>27</v>
      </c>
      <c r="B30" s="3" t="s">
        <v>55</v>
      </c>
      <c r="C30" s="3" t="s">
        <v>58</v>
      </c>
      <c r="D30" s="3" t="s">
        <v>111</v>
      </c>
      <c r="E30" s="7" t="s">
        <v>43</v>
      </c>
      <c r="F30" s="10" t="str">
        <f t="shared" si="3"/>
        <v>15м</v>
      </c>
      <c r="G30" s="35"/>
      <c r="H30" s="10">
        <f t="shared" si="4"/>
        <v>15</v>
      </c>
      <c r="I30" s="10">
        <v>6</v>
      </c>
      <c r="J30" s="14">
        <v>9</v>
      </c>
      <c r="K30" s="10"/>
      <c r="L30" s="10"/>
      <c r="M30" s="10"/>
      <c r="N30" s="10"/>
      <c r="O30" s="3"/>
      <c r="P30" s="3"/>
      <c r="Q30" s="3"/>
      <c r="R30" s="3"/>
      <c r="T30" s="3"/>
      <c r="U30" s="3"/>
      <c r="V30" s="3"/>
      <c r="W30" s="3"/>
      <c r="X30" s="3">
        <f t="shared" si="13"/>
        <v>15</v>
      </c>
      <c r="Z30" s="21" t="str">
        <f t="shared" si="10"/>
        <v/>
      </c>
      <c r="AA30" s="21">
        <f t="shared" si="11"/>
        <v>15</v>
      </c>
      <c r="AB30" s="21" t="str">
        <f t="shared" si="12"/>
        <v/>
      </c>
      <c r="AC30" s="3" t="str">
        <f t="shared" si="7"/>
        <v/>
      </c>
    </row>
    <row r="31" spans="1:29" x14ac:dyDescent="0.25">
      <c r="A31" s="9">
        <f t="shared" si="2"/>
        <v>28</v>
      </c>
      <c r="B31" s="3" t="s">
        <v>60</v>
      </c>
      <c r="C31" s="3" t="s">
        <v>35</v>
      </c>
      <c r="D31" s="3" t="s">
        <v>112</v>
      </c>
      <c r="E31" s="4" t="s">
        <v>42</v>
      </c>
      <c r="F31" s="10" t="str">
        <f t="shared" si="3"/>
        <v>15м</v>
      </c>
      <c r="G31" s="35"/>
      <c r="H31" s="10">
        <f t="shared" si="4"/>
        <v>15</v>
      </c>
      <c r="I31" s="10">
        <v>6</v>
      </c>
      <c r="J31" s="14">
        <v>9</v>
      </c>
      <c r="K31" s="10"/>
      <c r="L31" s="10"/>
      <c r="M31" s="10"/>
      <c r="N31" s="10"/>
      <c r="O31" s="3"/>
      <c r="P31" s="3"/>
      <c r="Q31" s="3"/>
      <c r="R31" s="3"/>
      <c r="T31" s="3"/>
      <c r="U31" s="3"/>
      <c r="V31" s="3"/>
      <c r="W31" s="3"/>
      <c r="X31" s="3">
        <f t="shared" si="13"/>
        <v>15</v>
      </c>
      <c r="Z31" s="21" t="str">
        <f t="shared" si="10"/>
        <v/>
      </c>
      <c r="AA31" s="21" t="str">
        <f t="shared" si="11"/>
        <v/>
      </c>
      <c r="AB31" s="21">
        <f t="shared" si="12"/>
        <v>15</v>
      </c>
      <c r="AC31" s="3" t="str">
        <f t="shared" si="7"/>
        <v/>
      </c>
    </row>
    <row r="32" spans="1:29" x14ac:dyDescent="0.25">
      <c r="A32" s="9">
        <f t="shared" si="2"/>
        <v>29</v>
      </c>
      <c r="B32" s="3" t="s">
        <v>61</v>
      </c>
      <c r="C32" s="3" t="s">
        <v>66</v>
      </c>
      <c r="D32" s="3" t="s">
        <v>112</v>
      </c>
      <c r="E32" s="7" t="s">
        <v>43</v>
      </c>
      <c r="F32" s="10" t="str">
        <f t="shared" si="3"/>
        <v>15м</v>
      </c>
      <c r="G32" s="35"/>
      <c r="H32" s="10">
        <f t="shared" si="4"/>
        <v>15</v>
      </c>
      <c r="I32" s="10">
        <v>6</v>
      </c>
      <c r="J32" s="14">
        <v>9</v>
      </c>
      <c r="K32" s="10"/>
      <c r="L32" s="10"/>
      <c r="M32" s="10"/>
      <c r="N32" s="10"/>
      <c r="O32" s="3"/>
      <c r="P32" s="3"/>
      <c r="Q32" s="3"/>
      <c r="R32" s="3"/>
      <c r="T32" s="3"/>
      <c r="U32" s="3"/>
      <c r="V32" s="3"/>
      <c r="W32" s="3"/>
      <c r="X32" s="3">
        <f t="shared" si="13"/>
        <v>15</v>
      </c>
      <c r="Z32" s="21" t="str">
        <f t="shared" si="10"/>
        <v/>
      </c>
      <c r="AA32" s="21" t="str">
        <f t="shared" si="11"/>
        <v/>
      </c>
      <c r="AB32" s="21">
        <f t="shared" si="12"/>
        <v>15</v>
      </c>
      <c r="AC32" s="3" t="str">
        <f t="shared" si="7"/>
        <v/>
      </c>
    </row>
    <row r="33" spans="1:30" x14ac:dyDescent="0.25">
      <c r="A33" s="9">
        <f t="shared" si="2"/>
        <v>30</v>
      </c>
      <c r="B33" s="3" t="s">
        <v>62</v>
      </c>
      <c r="C33" s="3" t="s">
        <v>67</v>
      </c>
      <c r="D33" s="3" t="s">
        <v>113</v>
      </c>
      <c r="E33" s="4" t="s">
        <v>42</v>
      </c>
      <c r="F33" s="10" t="str">
        <f t="shared" si="3"/>
        <v>15м</v>
      </c>
      <c r="G33" s="35"/>
      <c r="H33" s="10">
        <f t="shared" si="4"/>
        <v>15</v>
      </c>
      <c r="I33" s="10">
        <v>6</v>
      </c>
      <c r="J33" s="14">
        <v>9</v>
      </c>
      <c r="K33" s="10"/>
      <c r="L33" s="10"/>
      <c r="M33" s="10"/>
      <c r="N33" s="10"/>
      <c r="O33" s="3"/>
      <c r="P33" s="3"/>
      <c r="Q33" s="3"/>
      <c r="R33" s="3"/>
      <c r="T33" s="3"/>
      <c r="U33" s="3"/>
      <c r="V33" s="3"/>
      <c r="W33" s="3"/>
      <c r="X33" s="3">
        <f t="shared" si="13"/>
        <v>15</v>
      </c>
      <c r="Z33" s="21" t="str">
        <f t="shared" si="10"/>
        <v/>
      </c>
      <c r="AA33" s="21" t="str">
        <f t="shared" si="11"/>
        <v/>
      </c>
      <c r="AB33" s="21">
        <f t="shared" si="12"/>
        <v>15</v>
      </c>
      <c r="AC33" s="3" t="str">
        <f t="shared" si="7"/>
        <v/>
      </c>
    </row>
    <row r="34" spans="1:30" x14ac:dyDescent="0.25">
      <c r="A34" s="9">
        <f t="shared" si="2"/>
        <v>31</v>
      </c>
      <c r="B34" s="3" t="s">
        <v>63</v>
      </c>
      <c r="C34" s="3" t="s">
        <v>67</v>
      </c>
      <c r="D34" s="3" t="s">
        <v>113</v>
      </c>
      <c r="E34" s="7" t="s">
        <v>43</v>
      </c>
      <c r="F34" s="10" t="str">
        <f t="shared" si="3"/>
        <v>15м</v>
      </c>
      <c r="G34" s="35"/>
      <c r="H34" s="10">
        <f t="shared" si="4"/>
        <v>15</v>
      </c>
      <c r="I34" s="10">
        <v>6</v>
      </c>
      <c r="J34" s="14">
        <v>9</v>
      </c>
      <c r="K34" s="10"/>
      <c r="L34" s="10"/>
      <c r="M34" s="10"/>
      <c r="N34" s="10"/>
      <c r="O34" s="3"/>
      <c r="P34" s="3"/>
      <c r="Q34" s="3"/>
      <c r="R34" s="3"/>
      <c r="T34" s="3"/>
      <c r="U34" s="3"/>
      <c r="V34" s="3"/>
      <c r="W34" s="3"/>
      <c r="X34" s="3">
        <f t="shared" si="13"/>
        <v>15</v>
      </c>
      <c r="Z34" s="21" t="str">
        <f t="shared" si="10"/>
        <v/>
      </c>
      <c r="AA34" s="21" t="str">
        <f t="shared" si="11"/>
        <v/>
      </c>
      <c r="AB34" s="21">
        <f t="shared" si="12"/>
        <v>15</v>
      </c>
      <c r="AC34" s="3" t="str">
        <f t="shared" si="7"/>
        <v/>
      </c>
    </row>
    <row r="35" spans="1:30" x14ac:dyDescent="0.25">
      <c r="A35" s="9">
        <f t="shared" si="2"/>
        <v>32</v>
      </c>
      <c r="B35" s="3" t="s">
        <v>64</v>
      </c>
      <c r="C35" s="3" t="s">
        <v>68</v>
      </c>
      <c r="D35" s="3" t="s">
        <v>114</v>
      </c>
      <c r="E35" s="4" t="s">
        <v>42</v>
      </c>
      <c r="F35" s="10" t="str">
        <f t="shared" si="3"/>
        <v>15м</v>
      </c>
      <c r="G35" s="35"/>
      <c r="H35" s="10">
        <f t="shared" si="4"/>
        <v>15</v>
      </c>
      <c r="I35" s="10">
        <v>6</v>
      </c>
      <c r="J35" s="14">
        <v>9</v>
      </c>
      <c r="K35" s="10"/>
      <c r="L35" s="10"/>
      <c r="M35" s="10"/>
      <c r="N35" s="10"/>
      <c r="O35" s="3"/>
      <c r="P35" s="3"/>
      <c r="Q35" s="3"/>
      <c r="R35" s="3"/>
      <c r="T35" s="3"/>
      <c r="U35" s="3"/>
      <c r="V35" s="3"/>
      <c r="W35" s="3"/>
      <c r="X35" s="3">
        <f t="shared" si="13"/>
        <v>15</v>
      </c>
      <c r="Z35" s="21" t="str">
        <f t="shared" si="10"/>
        <v/>
      </c>
      <c r="AA35" s="21" t="str">
        <f t="shared" si="11"/>
        <v/>
      </c>
      <c r="AB35" s="21">
        <f t="shared" si="12"/>
        <v>15</v>
      </c>
      <c r="AC35" s="3" t="str">
        <f t="shared" si="7"/>
        <v/>
      </c>
    </row>
    <row r="36" spans="1:30" x14ac:dyDescent="0.25">
      <c r="A36" s="9">
        <f t="shared" si="2"/>
        <v>33</v>
      </c>
      <c r="B36" s="3" t="s">
        <v>65</v>
      </c>
      <c r="C36" s="3" t="s">
        <v>68</v>
      </c>
      <c r="D36" s="3" t="s">
        <v>114</v>
      </c>
      <c r="E36" s="7" t="s">
        <v>43</v>
      </c>
      <c r="F36" s="10" t="str">
        <f t="shared" si="3"/>
        <v>15м</v>
      </c>
      <c r="G36" s="36"/>
      <c r="H36" s="10">
        <f t="shared" si="4"/>
        <v>15</v>
      </c>
      <c r="I36" s="10">
        <v>6</v>
      </c>
      <c r="J36" s="14">
        <v>9</v>
      </c>
      <c r="K36" s="10"/>
      <c r="L36" s="10"/>
      <c r="M36" s="10"/>
      <c r="N36" s="10"/>
      <c r="O36" s="3"/>
      <c r="P36" s="3"/>
      <c r="Q36" s="3"/>
      <c r="R36" s="3"/>
      <c r="T36" s="3"/>
      <c r="U36" s="3"/>
      <c r="V36" s="3"/>
      <c r="W36" s="3"/>
      <c r="X36" s="3">
        <f t="shared" si="13"/>
        <v>15</v>
      </c>
      <c r="Z36" s="21" t="str">
        <f t="shared" si="10"/>
        <v/>
      </c>
      <c r="AA36" s="21" t="str">
        <f t="shared" si="11"/>
        <v/>
      </c>
      <c r="AB36" s="21">
        <f t="shared" si="12"/>
        <v>15</v>
      </c>
      <c r="AC36" s="3" t="str">
        <f t="shared" si="7"/>
        <v/>
      </c>
    </row>
    <row r="37" spans="1:30" x14ac:dyDescent="0.25">
      <c r="A37" s="15">
        <f t="shared" si="2"/>
        <v>34</v>
      </c>
      <c r="B37" s="16" t="s">
        <v>69</v>
      </c>
      <c r="C37" s="16" t="s">
        <v>37</v>
      </c>
      <c r="D37" s="16" t="s">
        <v>77</v>
      </c>
      <c r="E37" s="17" t="s">
        <v>42</v>
      </c>
      <c r="F37" s="10" t="str">
        <f t="shared" si="3"/>
        <v>25м</v>
      </c>
      <c r="G37" s="20"/>
      <c r="H37" s="10">
        <f t="shared" si="4"/>
        <v>25</v>
      </c>
      <c r="I37" s="18">
        <v>10</v>
      </c>
      <c r="J37" s="18">
        <v>15</v>
      </c>
      <c r="K37" s="18"/>
      <c r="L37" s="18"/>
      <c r="M37" s="18"/>
      <c r="N37" s="18"/>
      <c r="O37" s="16"/>
      <c r="P37" s="16"/>
      <c r="Q37" s="16"/>
      <c r="R37" s="16"/>
      <c r="T37" s="3"/>
      <c r="U37" s="3"/>
      <c r="V37" s="3">
        <f>H37</f>
        <v>25</v>
      </c>
      <c r="W37" s="3"/>
      <c r="X37" s="3">
        <f t="shared" si="13"/>
        <v>25</v>
      </c>
      <c r="Z37" s="21" t="str">
        <f t="shared" si="10"/>
        <v/>
      </c>
      <c r="AA37" s="21" t="str">
        <f t="shared" si="11"/>
        <v/>
      </c>
      <c r="AB37" s="21" t="str">
        <f t="shared" si="12"/>
        <v/>
      </c>
      <c r="AC37" s="3">
        <f t="shared" si="7"/>
        <v>25</v>
      </c>
    </row>
    <row r="38" spans="1:30" x14ac:dyDescent="0.25">
      <c r="A38" s="15">
        <f>A37+1</f>
        <v>35</v>
      </c>
      <c r="B38" s="16" t="s">
        <v>70</v>
      </c>
      <c r="C38" s="16" t="s">
        <v>37</v>
      </c>
      <c r="D38" s="16" t="s">
        <v>77</v>
      </c>
      <c r="E38" s="19" t="s">
        <v>43</v>
      </c>
      <c r="F38" s="10" t="str">
        <f t="shared" si="3"/>
        <v>25м</v>
      </c>
      <c r="G38" s="20"/>
      <c r="H38" s="10">
        <f t="shared" si="4"/>
        <v>25</v>
      </c>
      <c r="I38" s="18">
        <v>10</v>
      </c>
      <c r="J38" s="18">
        <v>15</v>
      </c>
      <c r="K38" s="18"/>
      <c r="L38" s="18"/>
      <c r="M38" s="18"/>
      <c r="N38" s="18"/>
      <c r="O38" s="16"/>
      <c r="P38" s="16"/>
      <c r="Q38" s="16"/>
      <c r="R38" s="16"/>
      <c r="T38" s="3"/>
      <c r="U38" s="3"/>
      <c r="V38" s="3"/>
      <c r="W38" s="3">
        <f>H38</f>
        <v>25</v>
      </c>
      <c r="X38" s="3">
        <f t="shared" si="13"/>
        <v>25</v>
      </c>
      <c r="Z38" s="21" t="str">
        <f t="shared" si="10"/>
        <v/>
      </c>
      <c r="AA38" s="21" t="str">
        <f t="shared" si="11"/>
        <v/>
      </c>
      <c r="AB38" s="21" t="str">
        <f t="shared" si="12"/>
        <v/>
      </c>
      <c r="AC38" s="3">
        <f t="shared" si="7"/>
        <v>25</v>
      </c>
    </row>
    <row r="39" spans="1:30" x14ac:dyDescent="0.25">
      <c r="A39" s="15">
        <f t="shared" si="2"/>
        <v>36</v>
      </c>
      <c r="B39" s="16" t="s">
        <v>71</v>
      </c>
      <c r="C39" s="16" t="s">
        <v>75</v>
      </c>
      <c r="D39" s="16" t="s">
        <v>97</v>
      </c>
      <c r="E39" s="17" t="s">
        <v>42</v>
      </c>
      <c r="F39" s="10" t="str">
        <f t="shared" si="3"/>
        <v>25м</v>
      </c>
      <c r="G39" s="20"/>
      <c r="H39" s="10">
        <f t="shared" si="4"/>
        <v>25</v>
      </c>
      <c r="I39" s="18">
        <v>10</v>
      </c>
      <c r="J39" s="18">
        <v>15</v>
      </c>
      <c r="K39" s="18"/>
      <c r="L39" s="18"/>
      <c r="M39" s="18"/>
      <c r="N39" s="18"/>
      <c r="O39" s="16"/>
      <c r="P39" s="16"/>
      <c r="Q39" s="16"/>
      <c r="R39" s="16"/>
      <c r="T39" s="3"/>
      <c r="U39" s="3"/>
      <c r="V39" s="3">
        <f>H39</f>
        <v>25</v>
      </c>
      <c r="W39" s="3"/>
      <c r="X39" s="3">
        <f t="shared" si="13"/>
        <v>25</v>
      </c>
      <c r="Z39" s="21" t="str">
        <f t="shared" si="10"/>
        <v/>
      </c>
      <c r="AA39" s="21" t="str">
        <f t="shared" si="11"/>
        <v/>
      </c>
      <c r="AB39" s="21" t="str">
        <f t="shared" si="12"/>
        <v/>
      </c>
      <c r="AC39" s="3">
        <f t="shared" si="7"/>
        <v>25</v>
      </c>
    </row>
    <row r="40" spans="1:30" x14ac:dyDescent="0.25">
      <c r="A40" s="15">
        <f>A39+1</f>
        <v>37</v>
      </c>
      <c r="B40" s="16" t="s">
        <v>72</v>
      </c>
      <c r="C40" s="16" t="s">
        <v>75</v>
      </c>
      <c r="D40" s="16" t="s">
        <v>97</v>
      </c>
      <c r="E40" s="19" t="s">
        <v>43</v>
      </c>
      <c r="F40" s="10" t="str">
        <f t="shared" si="3"/>
        <v>25м</v>
      </c>
      <c r="G40" s="20"/>
      <c r="H40" s="10">
        <f t="shared" si="4"/>
        <v>25</v>
      </c>
      <c r="I40" s="18">
        <v>10</v>
      </c>
      <c r="J40" s="18">
        <v>15</v>
      </c>
      <c r="K40" s="18"/>
      <c r="L40" s="18"/>
      <c r="M40" s="18"/>
      <c r="N40" s="18"/>
      <c r="O40" s="16"/>
      <c r="P40" s="16"/>
      <c r="Q40" s="16"/>
      <c r="R40" s="16"/>
      <c r="T40" s="3"/>
      <c r="U40" s="3"/>
      <c r="V40" s="3"/>
      <c r="W40" s="3">
        <f>H38</f>
        <v>25</v>
      </c>
      <c r="X40" s="3">
        <f t="shared" si="13"/>
        <v>25</v>
      </c>
      <c r="Z40" s="21" t="str">
        <f t="shared" si="10"/>
        <v/>
      </c>
      <c r="AA40" s="21" t="str">
        <f t="shared" si="11"/>
        <v/>
      </c>
      <c r="AB40" s="21" t="str">
        <f t="shared" si="12"/>
        <v/>
      </c>
      <c r="AC40" s="3">
        <f t="shared" si="7"/>
        <v>25</v>
      </c>
    </row>
    <row r="41" spans="1:30" x14ac:dyDescent="0.25">
      <c r="A41" s="15">
        <f t="shared" si="2"/>
        <v>38</v>
      </c>
      <c r="B41" s="16" t="s">
        <v>73</v>
      </c>
      <c r="C41" s="16" t="s">
        <v>76</v>
      </c>
      <c r="D41" s="16" t="s">
        <v>98</v>
      </c>
      <c r="E41" s="17" t="s">
        <v>42</v>
      </c>
      <c r="F41" s="10" t="str">
        <f t="shared" si="3"/>
        <v>25м</v>
      </c>
      <c r="G41" s="20"/>
      <c r="H41" s="10">
        <f t="shared" si="4"/>
        <v>25</v>
      </c>
      <c r="I41" s="18">
        <v>10</v>
      </c>
      <c r="J41" s="18">
        <v>15</v>
      </c>
      <c r="K41" s="18"/>
      <c r="L41" s="18"/>
      <c r="M41" s="18"/>
      <c r="N41" s="18"/>
      <c r="O41" s="16"/>
      <c r="P41" s="16"/>
      <c r="Q41" s="16"/>
      <c r="R41" s="16"/>
      <c r="T41" s="3"/>
      <c r="U41" s="3"/>
      <c r="V41" s="3">
        <f>H41</f>
        <v>25</v>
      </c>
      <c r="W41" s="3"/>
      <c r="X41" s="3">
        <f t="shared" si="13"/>
        <v>25</v>
      </c>
      <c r="Z41" s="21" t="str">
        <f t="shared" si="10"/>
        <v/>
      </c>
      <c r="AA41" s="21" t="str">
        <f t="shared" si="11"/>
        <v/>
      </c>
      <c r="AB41" s="21" t="str">
        <f t="shared" si="12"/>
        <v/>
      </c>
      <c r="AC41" s="3">
        <f t="shared" si="7"/>
        <v>25</v>
      </c>
    </row>
    <row r="42" spans="1:30" x14ac:dyDescent="0.25">
      <c r="A42" s="15">
        <f>A41+1</f>
        <v>39</v>
      </c>
      <c r="B42" s="16" t="s">
        <v>74</v>
      </c>
      <c r="C42" s="16" t="s">
        <v>76</v>
      </c>
      <c r="D42" s="16" t="s">
        <v>98</v>
      </c>
      <c r="E42" s="19" t="s">
        <v>43</v>
      </c>
      <c r="F42" s="10" t="str">
        <f t="shared" si="3"/>
        <v>25м</v>
      </c>
      <c r="G42" s="20"/>
      <c r="H42" s="10">
        <f t="shared" si="4"/>
        <v>25</v>
      </c>
      <c r="I42" s="18">
        <v>10</v>
      </c>
      <c r="J42" s="18">
        <v>15</v>
      </c>
      <c r="K42" s="18"/>
      <c r="L42" s="18"/>
      <c r="M42" s="18"/>
      <c r="N42" s="18"/>
      <c r="O42" s="16"/>
      <c r="P42" s="16"/>
      <c r="Q42" s="16"/>
      <c r="R42" s="16"/>
      <c r="T42" s="3"/>
      <c r="U42" s="3"/>
      <c r="V42" s="3"/>
      <c r="W42" s="3">
        <f>H38</f>
        <v>25</v>
      </c>
      <c r="X42" s="3">
        <f t="shared" si="13"/>
        <v>25</v>
      </c>
      <c r="Z42" s="21" t="str">
        <f t="shared" si="10"/>
        <v/>
      </c>
      <c r="AA42" s="21" t="str">
        <f t="shared" si="11"/>
        <v/>
      </c>
      <c r="AB42" s="21" t="str">
        <f t="shared" si="12"/>
        <v/>
      </c>
      <c r="AC42" s="3">
        <f t="shared" si="7"/>
        <v>25</v>
      </c>
    </row>
    <row r="44" spans="1:30" x14ac:dyDescent="0.25">
      <c r="S44" s="3" t="s">
        <v>95</v>
      </c>
      <c r="T44" s="3">
        <f>SUM(T4:T43)</f>
        <v>924</v>
      </c>
      <c r="U44" s="3">
        <f>SUM(U4:U43)</f>
        <v>10</v>
      </c>
      <c r="V44" s="3">
        <f>SUM(V4:V43)</f>
        <v>75</v>
      </c>
      <c r="W44" s="3">
        <f>SUM(W4:W43)</f>
        <v>75</v>
      </c>
      <c r="X44" s="3">
        <f>SUM(X4:X43)</f>
        <v>620</v>
      </c>
      <c r="Z44" s="21">
        <f>SUM(Z4:Z42)</f>
        <v>140</v>
      </c>
      <c r="AA44" s="21">
        <f t="shared" ref="AA44:AC44" si="14">SUM(AA4:AA42)</f>
        <v>140</v>
      </c>
      <c r="AB44" s="21">
        <f t="shared" si="14"/>
        <v>140</v>
      </c>
      <c r="AC44" s="21">
        <f t="shared" si="14"/>
        <v>200</v>
      </c>
    </row>
    <row r="45" spans="1:30" x14ac:dyDescent="0.25">
      <c r="T45" s="42" t="s">
        <v>39</v>
      </c>
      <c r="U45" s="43" t="s">
        <v>81</v>
      </c>
      <c r="V45" s="42" t="s">
        <v>42</v>
      </c>
      <c r="W45" s="42" t="s">
        <v>43</v>
      </c>
      <c r="X45" s="42" t="s">
        <v>96</v>
      </c>
      <c r="Z45" s="41" t="s">
        <v>115</v>
      </c>
      <c r="AA45" s="41"/>
      <c r="AB45" s="41"/>
      <c r="AC45" s="41"/>
      <c r="AD45" s="23">
        <f>SUM(Z44:AC44)</f>
        <v>620</v>
      </c>
    </row>
    <row r="46" spans="1:30" x14ac:dyDescent="0.25">
      <c r="T46" s="33"/>
      <c r="U46" s="40"/>
      <c r="V46" s="33"/>
      <c r="W46" s="33"/>
      <c r="X46" s="33"/>
      <c r="Z46" s="21" t="s">
        <v>102</v>
      </c>
      <c r="AA46" s="21" t="s">
        <v>101</v>
      </c>
      <c r="AB46" s="21" t="s">
        <v>100</v>
      </c>
      <c r="AC46" s="14" t="s">
        <v>99</v>
      </c>
    </row>
  </sheetData>
  <autoFilter ref="A3:F3" xr:uid="{00000000-0009-0000-0000-000000000000}"/>
  <mergeCells count="21">
    <mergeCell ref="Z45:AC45"/>
    <mergeCell ref="Z2:AC2"/>
    <mergeCell ref="T45:T46"/>
    <mergeCell ref="U45:U46"/>
    <mergeCell ref="V45:V46"/>
    <mergeCell ref="X45:X46"/>
    <mergeCell ref="X2:X3"/>
    <mergeCell ref="W45:W46"/>
    <mergeCell ref="G19:G36"/>
    <mergeCell ref="H2:H3"/>
    <mergeCell ref="T2:T3"/>
    <mergeCell ref="U2:U3"/>
    <mergeCell ref="V2:V3"/>
    <mergeCell ref="T1:X1"/>
    <mergeCell ref="A1:A2"/>
    <mergeCell ref="B1:B2"/>
    <mergeCell ref="C1:D1"/>
    <mergeCell ref="E1:F1"/>
    <mergeCell ref="K2:L2"/>
    <mergeCell ref="I2:J2"/>
    <mergeCell ref="W2:W3"/>
  </mergeCells>
  <conditionalFormatting sqref="T4:V42 X4:X42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{9BFA3FC6-2EB4-4B7B-AC2E-ED2A35D4B96D}</x14:id>
        </ext>
      </extLst>
    </cfRule>
  </conditionalFormatting>
  <conditionalFormatting sqref="I4:R36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{1044BC17-D823-4F16-BD13-3659B30ED7EE}</x14:id>
        </ext>
      </extLst>
    </cfRule>
  </conditionalFormatting>
  <conditionalFormatting sqref="I4:R42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{8B34A007-37FD-45A8-AE8A-7A064E79D7FC}</x14:id>
        </ext>
      </extLst>
    </cfRule>
  </conditionalFormatting>
  <conditionalFormatting sqref="W4:W42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{33AE0534-C0BE-4A37-A61C-561585094CAE}</x14:id>
        </ext>
      </extLst>
    </cfRule>
  </conditionalFormatting>
  <conditionalFormatting sqref="T4:W42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{51B0C496-B7A4-40C7-B2F0-F833421F636D}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22" fitToHeight="2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BFA3FC6-2EB4-4B7B-AC2E-ED2A35D4B9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T4:V42 X4:X42</xm:sqref>
        </x14:conditionalFormatting>
        <x14:conditionalFormatting xmlns:xm="http://schemas.microsoft.com/office/excel/2006/main">
          <x14:cfRule type="dataBar" id="{1044BC17-D823-4F16-BD13-3659B30ED7EE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I4:R36</xm:sqref>
        </x14:conditionalFormatting>
        <x14:conditionalFormatting xmlns:xm="http://schemas.microsoft.com/office/excel/2006/main">
          <x14:cfRule type="dataBar" id="{8B34A007-37FD-45A8-AE8A-7A064E79D7FC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I4:R42</xm:sqref>
        </x14:conditionalFormatting>
        <x14:conditionalFormatting xmlns:xm="http://schemas.microsoft.com/office/excel/2006/main">
          <x14:cfRule type="dataBar" id="{33AE0534-C0BE-4A37-A61C-561585094CA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W4:W42</xm:sqref>
        </x14:conditionalFormatting>
        <x14:conditionalFormatting xmlns:xm="http://schemas.microsoft.com/office/excel/2006/main">
          <x14:cfRule type="dataBar" id="{51B0C496-B7A4-40C7-B2F0-F833421F63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T4:W42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Кабель трассы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Zhurin Boris</cp:lastModifiedBy>
  <cp:lastPrinted>2025-05-20T01:23:18Z</cp:lastPrinted>
  <dcterms:created xsi:type="dcterms:W3CDTF">2025-02-06T23:49:44Z</dcterms:created>
  <dcterms:modified xsi:type="dcterms:W3CDTF">2025-10-27T02:18:00Z</dcterms:modified>
</cp:coreProperties>
</file>